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<sst xmlns="http://schemas.openxmlformats.org/spreadsheetml/2006/main" count="34" uniqueCount="17">
  <si>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arithmetisches Mittel:</t>
  </si>
  <si>
    <t>xi^2</t>
  </si>
  <si>
    <t>yi^2</t>
  </si>
  <si>
    <t>xi*yi</t>
  </si>
  <si>
    <t>sxx=</t>
  </si>
  <si>
    <t>syy=</t>
  </si>
  <si>
    <t>sxy=</t>
  </si>
  <si>
    <t>mx=</t>
  </si>
  <si>
    <t>bx=</t>
  </si>
  <si>
    <t>my=</t>
  </si>
  <si>
    <t>by=</t>
  </si>
  <si>
    <t>Merkmal X</t>
  </si>
  <si>
    <t>Merkmal Y</t>
  </si>
  <si>
    <t>Anzahl:</t>
  </si>
  <si>
    <t>Korrelation:</t>
  </si>
  <si>
    <t>mittlere quadratische Abweichung:</t>
  </si>
  <si>
    <t>Median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</si>
</sst>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Tabelle1!$A$2:$A$19</c:f>
              <c:numCache/>
            </c:numRef>
          </c:xVal>
          <c:yVal>
            <c:numRef>
              <c:f>Tabelle1!$B$2:$B$19</c:f>
              <c:numCache/>
            </c:numRef>
          </c:yVal>
          <c:smooth val="0"/>
        </c:ser>
        <c:axId val="38105447"/>
        <c:axId val="7404704"/>
      </c:scatterChart>
      <c:val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crossBetween val="midCat"/>
        <c:dispUnits/>
      </c:val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Tabelle2!$A$2:$A$19</c:f>
              <c:numCache/>
            </c:numRef>
          </c:xVal>
          <c:yVal>
            <c:numRef>
              <c:f>Tabelle2!$B$2:$B$19</c:f>
              <c:numCache/>
            </c:numRef>
          </c:yVal>
          <c:smooth val="0"/>
        </c:ser>
        <c:axId val="66642337"/>
        <c:axId val="62910122"/>
      </c:scatterChart>
      <c:val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crossBetween val="midCat"/>
        <c:dispUnits/>
      </c:valAx>
      <c:valAx>
        <c:axId val="62910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9525</xdr:rowOff>
    </xdr:from>
    <xdr:to>
      <xdr:col>11</xdr:col>
      <xdr:colOff>447675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572000" y="2600325"/>
        <a:ext cx="4257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16</xdr:row>
      <xdr:rowOff>95250</xdr:rowOff>
    </xdr:from>
    <xdr:to>
      <xdr:col>11</xdr:col>
      <xdr:colOff>495300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71975" y="2686050"/>
        <a:ext cx="4505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28" sqref="E28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256</v>
      </c>
    </row>
    <row r="2" spans="1:7" ht="12.75">
      <c r="A2" s="1">
        <v>10</v>
      </c>
      <c r="B2" s="1">
        <v>4</v>
      </c>
      <c r="C2">
        <f aca="true" t="shared" si="0" ref="C2:C19">A2^2</f>
        <v>100</v>
      </c>
      <c r="D2">
        <f aca="true" t="shared" si="1" ref="D2:D19">B2^2</f>
        <v>16</v>
      </c>
      <c r="E2">
        <f aca="true" t="shared" si="2" ref="E2:E19">A2*B2</f>
        <v>40</v>
      </c>
      <c r="F2" s="2" t="s">
        <v>5</v>
      </c>
      <c r="G2">
        <f>SUM(D2:D19)-A25*B22*B22</f>
        <v>29.5</v>
      </c>
    </row>
    <row r="3" spans="1:7" ht="12.75">
      <c r="A3" s="1">
        <v>15</v>
      </c>
      <c r="B3" s="1">
        <v>4</v>
      </c>
      <c r="C3">
        <f t="shared" si="0"/>
        <v>225</v>
      </c>
      <c r="D3">
        <f t="shared" si="1"/>
        <v>16</v>
      </c>
      <c r="E3">
        <f t="shared" si="2"/>
        <v>60</v>
      </c>
      <c r="F3" s="2" t="s">
        <v>6</v>
      </c>
      <c r="G3">
        <f>SUM(E2:E19)-A25*A22*B22</f>
        <v>84</v>
      </c>
    </row>
    <row r="4" spans="1:5" ht="12.75">
      <c r="A4" s="1">
        <v>8</v>
      </c>
      <c r="B4" s="1">
        <v>2</v>
      </c>
      <c r="C4">
        <f t="shared" si="0"/>
        <v>64</v>
      </c>
      <c r="D4">
        <f t="shared" si="1"/>
        <v>4</v>
      </c>
      <c r="E4">
        <f t="shared" si="2"/>
        <v>16</v>
      </c>
    </row>
    <row r="5" spans="1:10" ht="12.75">
      <c r="A5" s="1">
        <v>12</v>
      </c>
      <c r="B5" s="1">
        <v>3</v>
      </c>
      <c r="C5">
        <f t="shared" si="0"/>
        <v>144</v>
      </c>
      <c r="D5">
        <f t="shared" si="1"/>
        <v>9</v>
      </c>
      <c r="E5">
        <f t="shared" si="2"/>
        <v>36</v>
      </c>
      <c r="F5" s="2" t="s">
        <v>7</v>
      </c>
      <c r="G5">
        <f>G3/G1</f>
        <v>0.328125</v>
      </c>
      <c r="I5" s="2" t="s">
        <v>9</v>
      </c>
      <c r="J5">
        <f>G3/G2</f>
        <v>2.847457627118644</v>
      </c>
    </row>
    <row r="6" spans="1:10" ht="12.75">
      <c r="A6" s="1">
        <v>17</v>
      </c>
      <c r="B6" s="1">
        <v>5</v>
      </c>
      <c r="C6">
        <f t="shared" si="0"/>
        <v>289</v>
      </c>
      <c r="D6">
        <f t="shared" si="1"/>
        <v>25</v>
      </c>
      <c r="E6">
        <f t="shared" si="2"/>
        <v>85</v>
      </c>
      <c r="F6" s="2" t="s">
        <v>8</v>
      </c>
      <c r="G6">
        <f>B22-G5*A22</f>
        <v>-0.421875</v>
      </c>
      <c r="I6" s="2" t="s">
        <v>10</v>
      </c>
      <c r="J6">
        <f>A22-J5*B22</f>
        <v>2.186440677966102</v>
      </c>
    </row>
    <row r="7" spans="1:5" ht="12.75">
      <c r="A7" s="1">
        <v>28</v>
      </c>
      <c r="B7" s="1">
        <v>9</v>
      </c>
      <c r="C7">
        <f t="shared" si="0"/>
        <v>784</v>
      </c>
      <c r="D7">
        <f t="shared" si="1"/>
        <v>81</v>
      </c>
      <c r="E7">
        <f t="shared" si="2"/>
        <v>252</v>
      </c>
    </row>
    <row r="8" spans="1:5" ht="12.75">
      <c r="A8" s="1"/>
      <c r="B8" s="1"/>
      <c r="C8">
        <f t="shared" si="0"/>
        <v>0</v>
      </c>
      <c r="D8">
        <f t="shared" si="1"/>
        <v>0</v>
      </c>
      <c r="E8">
        <f t="shared" si="2"/>
        <v>0</v>
      </c>
    </row>
    <row r="9" spans="1:8" ht="12.75">
      <c r="A9" s="1"/>
      <c r="B9" s="1"/>
      <c r="C9">
        <f t="shared" si="0"/>
        <v>0</v>
      </c>
      <c r="D9">
        <f t="shared" si="1"/>
        <v>0</v>
      </c>
      <c r="E9">
        <f t="shared" si="2"/>
        <v>0</v>
      </c>
      <c r="F9" s="2" t="s">
        <v>14</v>
      </c>
      <c r="G9">
        <f>SQRT(G5*J5)</f>
        <v>0.9666033487932395</v>
      </c>
      <c r="H9" t="str">
        <f>IF(G9&gt;=0.8,"starke Korrelation",IF(G9&gt;=0.5,"Korellation","schwache Korrelation"))</f>
        <v>starke Korrelation</v>
      </c>
    </row>
    <row r="10" spans="1:5" ht="12.75">
      <c r="A10" s="1"/>
      <c r="B10" s="1"/>
      <c r="C10">
        <f t="shared" si="0"/>
        <v>0</v>
      </c>
      <c r="D10">
        <f t="shared" si="1"/>
        <v>0</v>
      </c>
      <c r="E10">
        <f t="shared" si="2"/>
        <v>0</v>
      </c>
    </row>
    <row r="11" spans="1:5" ht="12.75">
      <c r="A11" s="1"/>
      <c r="B11" s="1"/>
      <c r="C11">
        <f t="shared" si="0"/>
        <v>0</v>
      </c>
      <c r="D11">
        <f t="shared" si="1"/>
        <v>0</v>
      </c>
      <c r="E11">
        <f t="shared" si="2"/>
        <v>0</v>
      </c>
    </row>
    <row r="12" spans="1:5" ht="12.75">
      <c r="A12" s="1"/>
      <c r="B12" s="1"/>
      <c r="C12">
        <f t="shared" si="0"/>
        <v>0</v>
      </c>
      <c r="D12">
        <f t="shared" si="1"/>
        <v>0</v>
      </c>
      <c r="E12">
        <f t="shared" si="2"/>
        <v>0</v>
      </c>
    </row>
    <row r="13" spans="1:5" ht="12.75">
      <c r="A13" s="1"/>
      <c r="B13" s="1"/>
      <c r="C13">
        <f t="shared" si="0"/>
        <v>0</v>
      </c>
      <c r="D13">
        <f t="shared" si="1"/>
        <v>0</v>
      </c>
      <c r="E13">
        <f t="shared" si="2"/>
        <v>0</v>
      </c>
    </row>
    <row r="14" spans="1:5" ht="12.75">
      <c r="A14" s="1"/>
      <c r="B14" s="1"/>
      <c r="C14">
        <f t="shared" si="0"/>
        <v>0</v>
      </c>
      <c r="D14">
        <f t="shared" si="1"/>
        <v>0</v>
      </c>
      <c r="E14">
        <f t="shared" si="2"/>
        <v>0</v>
      </c>
    </row>
    <row r="15" spans="1:5" ht="12.75">
      <c r="A15" s="1"/>
      <c r="B15" s="1"/>
      <c r="C15">
        <f t="shared" si="0"/>
        <v>0</v>
      </c>
      <c r="D15">
        <f t="shared" si="1"/>
        <v>0</v>
      </c>
      <c r="E15">
        <f t="shared" si="2"/>
        <v>0</v>
      </c>
    </row>
    <row r="16" spans="1:5" ht="12.75">
      <c r="A16" s="1"/>
      <c r="B16" s="1"/>
      <c r="C16">
        <f t="shared" si="0"/>
        <v>0</v>
      </c>
      <c r="D16">
        <f t="shared" si="1"/>
        <v>0</v>
      </c>
      <c r="E16">
        <f t="shared" si="2"/>
        <v>0</v>
      </c>
    </row>
    <row r="17" spans="1:5" ht="12.75">
      <c r="A17" s="1"/>
      <c r="B17" s="1"/>
      <c r="C17">
        <f t="shared" si="0"/>
        <v>0</v>
      </c>
      <c r="D17">
        <f t="shared" si="1"/>
        <v>0</v>
      </c>
      <c r="E17">
        <f t="shared" si="2"/>
        <v>0</v>
      </c>
    </row>
    <row r="18" spans="1:5" ht="12.75">
      <c r="A18" s="1"/>
      <c r="B18" s="1"/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 s="1"/>
      <c r="B19" s="1"/>
      <c r="C19">
        <f t="shared" si="0"/>
        <v>0</v>
      </c>
      <c r="D19">
        <f t="shared" si="1"/>
        <v>0</v>
      </c>
      <c r="E19">
        <f t="shared" si="2"/>
        <v>0</v>
      </c>
    </row>
    <row r="20" spans="3:5" ht="12.75">
      <c r="C20">
        <f>SUM(C2:C19)</f>
        <v>1606</v>
      </c>
      <c r="D20">
        <f>SUM(D2:D19)</f>
        <v>151</v>
      </c>
      <c r="E20">
        <f>SUM(E2:E19)</f>
        <v>489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4.5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DEVSQ(A2:A19)/A25</f>
        <v>42.666666666666664</v>
      </c>
      <c r="B29">
        <f>DEVSQ(B2:B19)/A25</f>
        <v>4.916666666666667</v>
      </c>
    </row>
    <row r="32" ht="12.75">
      <c r="A32" t="s">
        <v>16</v>
      </c>
    </row>
    <row r="33" spans="1:2" ht="12.75">
      <c r="A33">
        <f>MEDIAN(A2:A19)</f>
        <v>13.5</v>
      </c>
      <c r="B33">
        <f>MEDIAN(B2:B19)</f>
        <v>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20" sqref="C20:E20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76</v>
      </c>
    </row>
    <row r="2" spans="1:7" ht="12.75">
      <c r="A2" s="1">
        <v>16</v>
      </c>
      <c r="B2" s="1">
        <v>3</v>
      </c>
      <c r="C2">
        <f aca="true" t="shared" si="0" ref="C2:D19">A2^2</f>
        <v>256</v>
      </c>
      <c r="D2">
        <f t="shared" si="0"/>
        <v>9</v>
      </c>
      <c r="E2">
        <f aca="true" t="shared" si="1" ref="E2:E19">A2*B2</f>
        <v>48</v>
      </c>
      <c r="F2" s="2" t="s">
        <v>5</v>
      </c>
      <c r="G2">
        <f>SUM(D2:D19)-A25*B22*B22</f>
        <v>6.833333333333329</v>
      </c>
    </row>
    <row r="3" spans="1:7" ht="12.75">
      <c r="A3" s="1">
        <v>13</v>
      </c>
      <c r="B3" s="1">
        <v>5</v>
      </c>
      <c r="C3">
        <f t="shared" si="0"/>
        <v>169</v>
      </c>
      <c r="D3">
        <f t="shared" si="0"/>
        <v>25</v>
      </c>
      <c r="E3">
        <f t="shared" si="1"/>
        <v>65</v>
      </c>
      <c r="F3" s="2" t="s">
        <v>6</v>
      </c>
      <c r="G3">
        <f>SUM(E2:E19)-A25*A22*B22</f>
        <v>9</v>
      </c>
    </row>
    <row r="4" spans="1:5" ht="12.75">
      <c r="A4" s="1">
        <v>20</v>
      </c>
      <c r="B4" s="1">
        <v>4</v>
      </c>
      <c r="C4">
        <f t="shared" si="0"/>
        <v>400</v>
      </c>
      <c r="D4">
        <f t="shared" si="0"/>
        <v>16</v>
      </c>
      <c r="E4">
        <f t="shared" si="1"/>
        <v>80</v>
      </c>
    </row>
    <row r="5" spans="1:10" ht="12.75">
      <c r="A5" s="1">
        <v>9</v>
      </c>
      <c r="B5" s="1">
        <v>3</v>
      </c>
      <c r="C5">
        <f t="shared" si="0"/>
        <v>81</v>
      </c>
      <c r="D5">
        <f t="shared" si="0"/>
        <v>9</v>
      </c>
      <c r="E5">
        <f t="shared" si="1"/>
        <v>27</v>
      </c>
      <c r="F5" s="2" t="s">
        <v>7</v>
      </c>
      <c r="G5">
        <f>G3/G1</f>
        <v>0.11842105263157894</v>
      </c>
      <c r="I5" s="2" t="s">
        <v>9</v>
      </c>
      <c r="J5">
        <f>G3/G2</f>
        <v>1.3170731707317083</v>
      </c>
    </row>
    <row r="6" spans="1:10" ht="12.75">
      <c r="A6" s="1">
        <v>14</v>
      </c>
      <c r="B6" s="1">
        <v>4</v>
      </c>
      <c r="C6">
        <f t="shared" si="0"/>
        <v>196</v>
      </c>
      <c r="D6">
        <f t="shared" si="0"/>
        <v>16</v>
      </c>
      <c r="E6">
        <f t="shared" si="1"/>
        <v>56</v>
      </c>
      <c r="F6" s="2" t="s">
        <v>8</v>
      </c>
      <c r="G6">
        <f>B22-G5*A22</f>
        <v>2.390350877192983</v>
      </c>
      <c r="I6" s="2" t="s">
        <v>10</v>
      </c>
      <c r="J6">
        <f>A22-J5*B22</f>
        <v>9.512195121951216</v>
      </c>
    </row>
    <row r="7" spans="1:5" ht="12.75">
      <c r="A7" s="1">
        <v>18</v>
      </c>
      <c r="B7" s="1">
        <v>6</v>
      </c>
      <c r="C7">
        <f t="shared" si="0"/>
        <v>324</v>
      </c>
      <c r="D7">
        <f t="shared" si="0"/>
        <v>36</v>
      </c>
      <c r="E7">
        <f t="shared" si="1"/>
        <v>108</v>
      </c>
    </row>
    <row r="8" spans="1:5" ht="12.75">
      <c r="A8" s="1"/>
      <c r="B8" s="1"/>
      <c r="C8">
        <f t="shared" si="0"/>
        <v>0</v>
      </c>
      <c r="D8">
        <f t="shared" si="0"/>
        <v>0</v>
      </c>
      <c r="E8">
        <f t="shared" si="1"/>
        <v>0</v>
      </c>
    </row>
    <row r="9" spans="1:8" ht="12.75">
      <c r="A9" s="1"/>
      <c r="B9" s="1"/>
      <c r="C9">
        <f t="shared" si="0"/>
        <v>0</v>
      </c>
      <c r="D9">
        <f t="shared" si="0"/>
        <v>0</v>
      </c>
      <c r="E9">
        <f t="shared" si="1"/>
        <v>0</v>
      </c>
      <c r="F9" s="2" t="s">
        <v>14</v>
      </c>
      <c r="G9">
        <f>SQRT(G5*J5)</f>
        <v>0.3949293497207572</v>
      </c>
      <c r="H9" t="str">
        <f>IF(G9&gt;=0.8,"starke Korrelation",IF(G9&gt;=0.5,"Korellation","schwache Korrelation"))</f>
        <v>schwache Korrelation</v>
      </c>
    </row>
    <row r="10" spans="1:5" ht="12.75">
      <c r="A10" s="1"/>
      <c r="B10" s="1"/>
      <c r="C10">
        <f t="shared" si="0"/>
        <v>0</v>
      </c>
      <c r="D10">
        <f t="shared" si="0"/>
        <v>0</v>
      </c>
      <c r="E10">
        <f t="shared" si="1"/>
        <v>0</v>
      </c>
    </row>
    <row r="11" spans="1:5" ht="12.75">
      <c r="A11" s="1"/>
      <c r="B11" s="1"/>
      <c r="C11">
        <f t="shared" si="0"/>
        <v>0</v>
      </c>
      <c r="D11">
        <f t="shared" si="0"/>
        <v>0</v>
      </c>
      <c r="E11">
        <f t="shared" si="1"/>
        <v>0</v>
      </c>
    </row>
    <row r="12" spans="1:5" ht="12.75">
      <c r="A12" s="1"/>
      <c r="B12" s="1"/>
      <c r="C12">
        <f t="shared" si="0"/>
        <v>0</v>
      </c>
      <c r="D12">
        <f t="shared" si="0"/>
        <v>0</v>
      </c>
      <c r="E12">
        <f t="shared" si="1"/>
        <v>0</v>
      </c>
    </row>
    <row r="13" spans="1:5" ht="12.75">
      <c r="A13" s="1"/>
      <c r="B13" s="1"/>
      <c r="C13">
        <f t="shared" si="0"/>
        <v>0</v>
      </c>
      <c r="D13">
        <f t="shared" si="0"/>
        <v>0</v>
      </c>
      <c r="E13">
        <f t="shared" si="1"/>
        <v>0</v>
      </c>
    </row>
    <row r="14" spans="1:5" ht="12.75">
      <c r="A14" s="1"/>
      <c r="B14" s="1"/>
      <c r="C14">
        <f t="shared" si="0"/>
        <v>0</v>
      </c>
      <c r="D14">
        <f t="shared" si="0"/>
        <v>0</v>
      </c>
      <c r="E14">
        <f t="shared" si="1"/>
        <v>0</v>
      </c>
    </row>
    <row r="15" spans="1:5" ht="12.75">
      <c r="A15" s="1"/>
      <c r="B15" s="1"/>
      <c r="C15">
        <f t="shared" si="0"/>
        <v>0</v>
      </c>
      <c r="D15">
        <f t="shared" si="0"/>
        <v>0</v>
      </c>
      <c r="E15">
        <f t="shared" si="1"/>
        <v>0</v>
      </c>
    </row>
    <row r="16" spans="1:5" ht="12.75">
      <c r="A16" s="1"/>
      <c r="B16" s="1"/>
      <c r="C16">
        <f t="shared" si="0"/>
        <v>0</v>
      </c>
      <c r="D16">
        <f t="shared" si="0"/>
        <v>0</v>
      </c>
      <c r="E16">
        <f t="shared" si="1"/>
        <v>0</v>
      </c>
    </row>
    <row r="17" spans="1:5" ht="12.75">
      <c r="A17" s="1"/>
      <c r="B17" s="1"/>
      <c r="C17">
        <f t="shared" si="0"/>
        <v>0</v>
      </c>
      <c r="D17">
        <f t="shared" si="0"/>
        <v>0</v>
      </c>
      <c r="E17">
        <f t="shared" si="1"/>
        <v>0</v>
      </c>
    </row>
    <row r="18" spans="1:5" ht="12.75">
      <c r="A18" s="1"/>
      <c r="B18" s="1"/>
      <c r="C18">
        <f t="shared" si="0"/>
        <v>0</v>
      </c>
      <c r="D18">
        <f t="shared" si="0"/>
        <v>0</v>
      </c>
      <c r="E18">
        <f t="shared" si="1"/>
        <v>0</v>
      </c>
    </row>
    <row r="19" spans="1:5" ht="12.75">
      <c r="A19" s="1"/>
      <c r="B19" s="1"/>
      <c r="C19">
        <f t="shared" si="0"/>
        <v>0</v>
      </c>
      <c r="D19">
        <f t="shared" si="0"/>
        <v>0</v>
      </c>
      <c r="E19">
        <f t="shared" si="1"/>
        <v>0</v>
      </c>
    </row>
    <row r="20" spans="3:5" ht="12.75">
      <c r="C20">
        <f>SUM(C2:C19)</f>
        <v>1426</v>
      </c>
      <c r="D20">
        <f>SUM(D2:D19)</f>
        <v>111</v>
      </c>
      <c r="E20">
        <f>SUM(E2:E19)</f>
        <v>384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4.166666666666667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DEVSQ(A2:A19)/A25</f>
        <v>12.666666666666666</v>
      </c>
      <c r="B29">
        <f>DEVSQ(B2:B19)/A25</f>
        <v>1.1388888888888888</v>
      </c>
    </row>
    <row r="32" ht="12.75">
      <c r="A32" t="s">
        <v>16</v>
      </c>
    </row>
    <row r="33" spans="1:2" ht="12.75">
      <c r="A33">
        <f>MEDIAN(A2:A19)</f>
        <v>15</v>
      </c>
      <c r="B33">
        <f>MEDIAN(B2:B19)</f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Daniel Garmann</cp:lastModifiedBy>
  <cp:lastPrinted>2000-06-05T15:25:04Z</cp:lastPrinted>
  <dcterms:created xsi:type="dcterms:W3CDTF">2000-05-22T16:06:03Z</dcterms:created>
  <dcterms:modified xsi:type="dcterms:W3CDTF">2004-03-25T20:29:20Z</dcterms:modified>
  <cp:category/>
  <cp:version/>
  <cp:contentType/>
  <cp:contentStatus/>
</cp:coreProperties>
</file>